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usz1" sheetId="1" r:id="rId3"/>
    <sheet state="visible" name="Arkusz2" sheetId="2" r:id="rId4"/>
  </sheets>
  <definedNames/>
  <calcPr/>
</workbook>
</file>

<file path=xl/sharedStrings.xml><?xml version="1.0" encoding="utf-8"?>
<sst xmlns="http://schemas.openxmlformats.org/spreadsheetml/2006/main" count="65" uniqueCount="44">
  <si>
    <t>Załącznik nr 2</t>
  </si>
  <si>
    <t>Formularz cenowy oraz harmonogram spłaty</t>
  </si>
  <si>
    <t>KREDYT INWESTYCYJNY</t>
  </si>
  <si>
    <t>Waluta kredytu</t>
  </si>
  <si>
    <t>PLN</t>
  </si>
  <si>
    <t>Kwota Kredytu</t>
  </si>
  <si>
    <t>Długość spłaty kredytu</t>
  </si>
  <si>
    <t xml:space="preserve">170 miesięcy </t>
  </si>
  <si>
    <t>rodzaj raty kapitałowej</t>
  </si>
  <si>
    <t>stała</t>
  </si>
  <si>
    <t>Częstotliwości rat</t>
  </si>
  <si>
    <t xml:space="preserve">kwartalna </t>
  </si>
  <si>
    <t>144 miesiące</t>
  </si>
  <si>
    <t>Oprocentowanie kredytu</t>
  </si>
  <si>
    <t>roczne</t>
  </si>
  <si>
    <t>Marża</t>
  </si>
  <si>
    <t>rodzaj raty</t>
  </si>
  <si>
    <t xml:space="preserve">Prowizja przygotowawcza banku </t>
  </si>
  <si>
    <t xml:space="preserve">misięcznie </t>
  </si>
  <si>
    <t>inne opłaty (podać rodzaj opłaty oraz datę płatności)</t>
  </si>
  <si>
    <t>suma odsetek</t>
  </si>
  <si>
    <t>całkowity koszt kredytu</t>
  </si>
  <si>
    <t>HARMONOGRAM SPŁATY</t>
  </si>
  <si>
    <t>Rok</t>
  </si>
  <si>
    <t>Nr raty</t>
  </si>
  <si>
    <t>Kwartał</t>
  </si>
  <si>
    <t>część kapitałowa raty</t>
  </si>
  <si>
    <t>odsetki</t>
  </si>
  <si>
    <t>wysokość raty ogółem</t>
  </si>
  <si>
    <t>Data spłaty</t>
  </si>
  <si>
    <t>Część kapitałowa raty</t>
  </si>
  <si>
    <t>Odsetki</t>
  </si>
  <si>
    <t>Wysokość raty ogółem (4+5)</t>
  </si>
  <si>
    <t>.........</t>
  </si>
  <si>
    <t>2018</t>
  </si>
  <si>
    <t>suma</t>
  </si>
  <si>
    <t>.............., dn.</t>
  </si>
  <si>
    <t>………………………………………………..</t>
  </si>
  <si>
    <t>2019</t>
  </si>
  <si>
    <t>podpis</t>
  </si>
  <si>
    <t>2020</t>
  </si>
  <si>
    <t>2021</t>
  </si>
  <si>
    <t>2022</t>
  </si>
  <si>
    <t>Łącznie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</si>
</sst>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zł&quot;"/>
    <numFmt numFmtId="165" formatCode="dd-mm-yyyy"/>
  </numFmts>
  <fonts count="12">
    <font>
      <sz val="11.0"/>
      <color rgb="FF000000"/>
      <name val="Calibri"/>
    </font>
    <font>
      <b/>
      <sz val="11.0"/>
      <name val="Aharoni"/>
    </font>
    <font/>
    <font>
      <b/>
      <sz val="11.0"/>
      <color rgb="FF000000"/>
      <name val="Calibri"/>
    </font>
    <font>
      <b/>
      <sz val="11.0"/>
      <name val="Calibri"/>
    </font>
    <font>
      <b/>
      <sz val="11.0"/>
      <color rgb="FF980000"/>
      <name val="Calibri"/>
    </font>
    <font>
      <b/>
      <sz val="11.0"/>
      <color rgb="FFFF0000"/>
      <name val="Calibri"/>
    </font>
    <font>
      <b/>
      <sz val="12.0"/>
      <name val="Arial"/>
    </font>
    <font>
      <b/>
      <sz val="10.0"/>
      <name val="Arial Black"/>
    </font>
    <font>
      <sz val="11.0"/>
      <name val="Calibri"/>
    </font>
    <font>
      <b/>
      <i/>
      <sz val="9.0"/>
      <name val="Arial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999999"/>
        <bgColor rgb="FF999999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0" numFmtId="164" xfId="0" applyFont="1" applyNumberFormat="1"/>
    <xf borderId="3" fillId="2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/>
    </xf>
    <xf borderId="4" fillId="0" fontId="2" numFmtId="0" xfId="0" applyBorder="1" applyFont="1"/>
    <xf borderId="1" fillId="0" fontId="3" numFmtId="164" xfId="0" applyAlignment="1" applyBorder="1" applyFont="1" applyNumberFormat="1">
      <alignment horizontal="center" readingOrder="0" vertical="center"/>
    </xf>
    <xf borderId="3" fillId="2" fontId="4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/>
    </xf>
    <xf borderId="3" fillId="2" fontId="3" numFmtId="0" xfId="0" applyAlignment="1" applyBorder="1" applyFont="1">
      <alignment horizontal="left" readingOrder="0" vertical="center"/>
    </xf>
    <xf borderId="1" fillId="0" fontId="5" numFmtId="164" xfId="0" applyAlignment="1" applyBorder="1" applyFont="1" applyNumberFormat="1">
      <alignment horizontal="center" readingOrder="0" vertical="center"/>
    </xf>
    <xf borderId="1" fillId="0" fontId="4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readingOrder="0"/>
    </xf>
    <xf borderId="3" fillId="2" fontId="3" numFmtId="0" xfId="0" applyBorder="1" applyFont="1"/>
    <xf borderId="1" fillId="0" fontId="6" numFmtId="0" xfId="0" applyAlignment="1" applyBorder="1" applyFont="1">
      <alignment horizontal="left" readingOrder="0"/>
    </xf>
    <xf borderId="3" fillId="0" fontId="3" numFmtId="0" xfId="0" applyBorder="1" applyFont="1"/>
    <xf borderId="3" fillId="2" fontId="4" numFmtId="0" xfId="0" applyBorder="1" applyFont="1"/>
    <xf borderId="3" fillId="0" fontId="4" numFmtId="0" xfId="0" applyBorder="1" applyFont="1"/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3" fillId="0" fontId="7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4" fillId="0" fontId="9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center" readingOrder="0" vertical="center"/>
    </xf>
    <xf borderId="9" fillId="0" fontId="10" numFmtId="0" xfId="0" applyAlignment="1" applyBorder="1" applyFont="1">
      <alignment horizontal="center" readingOrder="0" shrinkToFit="0" vertical="center" wrapText="1"/>
    </xf>
    <xf borderId="3" fillId="0" fontId="9" numFmtId="164" xfId="0" applyAlignment="1" applyBorder="1" applyFont="1" applyNumberFormat="1">
      <alignment horizontal="center" readingOrder="0" vertical="center"/>
    </xf>
    <xf borderId="10" fillId="0" fontId="10" numFmtId="0" xfId="0" applyAlignment="1" applyBorder="1" applyFont="1">
      <alignment horizontal="center" readingOrder="0" shrinkToFit="0" vertical="center" wrapText="1"/>
    </xf>
    <xf borderId="3" fillId="0" fontId="9" numFmtId="14" xfId="0" applyAlignment="1" applyBorder="1" applyFont="1" applyNumberFormat="1">
      <alignment horizontal="center" vertical="center"/>
    </xf>
    <xf borderId="11" fillId="0" fontId="10" numFmtId="0" xfId="0" applyAlignment="1" applyBorder="1" applyFont="1">
      <alignment horizontal="center" readingOrder="0" shrinkToFit="0" vertical="center" wrapText="1"/>
    </xf>
    <xf borderId="8" fillId="0" fontId="9" numFmtId="49" xfId="0" applyAlignment="1" applyBorder="1" applyFont="1" applyNumberFormat="1">
      <alignment horizontal="center" readingOrder="0" vertical="center"/>
    </xf>
    <xf borderId="4" fillId="0" fontId="9" numFmtId="0" xfId="0" applyAlignment="1" applyBorder="1" applyFont="1">
      <alignment horizontal="center" readingOrder="0" vertical="center"/>
    </xf>
    <xf borderId="12" fillId="0" fontId="9" numFmtId="0" xfId="0" applyAlignment="1" applyBorder="1" applyFont="1">
      <alignment horizontal="center" readingOrder="0" vertical="center"/>
    </xf>
    <xf borderId="12" fillId="0" fontId="9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readingOrder="0" vertical="center"/>
    </xf>
    <xf borderId="0" fillId="0" fontId="2" numFmtId="0" xfId="0" applyAlignment="1" applyFont="1">
      <alignment readingOrder="0"/>
    </xf>
    <xf borderId="8" fillId="0" fontId="9" numFmtId="0" xfId="0" applyAlignment="1" applyBorder="1" applyFont="1">
      <alignment horizontal="center" vertical="center"/>
    </xf>
    <xf borderId="8" fillId="3" fontId="9" numFmtId="165" xfId="0" applyAlignment="1" applyBorder="1" applyFill="1" applyFont="1" applyNumberFormat="1">
      <alignment horizontal="center" readingOrder="0" vertical="center"/>
    </xf>
    <xf borderId="0" fillId="0" fontId="0" numFmtId="0" xfId="0" applyAlignment="1" applyFont="1">
      <alignment horizontal="center"/>
    </xf>
    <xf borderId="3" fillId="0" fontId="9" numFmtId="49" xfId="0" applyAlignment="1" applyBorder="1" applyFont="1" applyNumberFormat="1">
      <alignment horizontal="center" readingOrder="0" vertical="center"/>
    </xf>
    <xf borderId="0" fillId="0" fontId="0" numFmtId="0" xfId="0" applyAlignment="1" applyFont="1">
      <alignment horizontal="right"/>
    </xf>
    <xf borderId="3" fillId="0" fontId="9" numFmtId="165" xfId="0" applyAlignment="1" applyBorder="1" applyFont="1" applyNumberFormat="1">
      <alignment horizontal="center" readingOrder="0" vertical="center"/>
    </xf>
    <xf borderId="3" fillId="0" fontId="9" numFmtId="49" xfId="0" applyAlignment="1" applyBorder="1" applyFont="1" applyNumberFormat="1">
      <alignment horizontal="center" vertical="center"/>
    </xf>
    <xf borderId="3" fillId="0" fontId="9" numFmtId="164" xfId="0" applyAlignment="1" applyBorder="1" applyFont="1" applyNumberFormat="1">
      <alignment horizontal="center" vertical="center"/>
    </xf>
    <xf borderId="13" fillId="0" fontId="9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2" numFmtId="0" xfId="0" applyFont="1"/>
    <xf borderId="0" fillId="0" fontId="11" numFmtId="0" xfId="0" applyAlignment="1" applyFont="1">
      <alignment readingOrder="0"/>
    </xf>
    <xf borderId="0" fillId="0" fontId="11" numFmtId="164" xfId="0" applyFont="1" applyNumberFormat="1"/>
    <xf borderId="0" fillId="0" fontId="2" numFmtId="164" xfId="0" applyFont="1" applyNumberFormat="1"/>
    <xf borderId="0" fillId="0" fontId="2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4.0"/>
    <col customWidth="1" min="2" max="3" width="13.43"/>
    <col customWidth="1" min="4" max="4" width="19.0"/>
    <col customWidth="1" min="5" max="5" width="12.86"/>
    <col customWidth="1" min="6" max="6" width="12.43"/>
    <col customWidth="1" min="7" max="7" width="14.57"/>
    <col customWidth="1" min="8" max="9" width="8.71"/>
    <col customWidth="1" min="10" max="10" width="13.43"/>
    <col customWidth="1" min="11" max="11" width="11.86"/>
    <col customWidth="1" min="12" max="12" width="13.43"/>
    <col customWidth="1" min="13" max="14" width="8.71"/>
    <col customWidth="1" min="15" max="15" width="10.86"/>
    <col customWidth="1" min="16" max="28" width="8.71"/>
  </cols>
  <sheetData>
    <row r="1">
      <c r="G1" t="s">
        <v>0</v>
      </c>
    </row>
    <row r="3">
      <c r="C3" t="s">
        <v>1</v>
      </c>
    </row>
    <row r="5" ht="15.75" customHeight="1"/>
    <row r="6" ht="21.75" customHeight="1">
      <c r="A6" s="1" t="s">
        <v>2</v>
      </c>
      <c r="B6" s="2"/>
      <c r="C6" s="2"/>
      <c r="D6" s="2"/>
      <c r="E6" s="2"/>
      <c r="I6" s="3"/>
    </row>
    <row r="7">
      <c r="A7" s="4" t="s">
        <v>3</v>
      </c>
      <c r="B7" s="5"/>
      <c r="C7" s="5" t="s">
        <v>4</v>
      </c>
      <c r="D7" s="2"/>
      <c r="E7" s="2"/>
    </row>
    <row r="8">
      <c r="A8" s="4" t="s">
        <v>5</v>
      </c>
      <c r="B8" s="7"/>
      <c r="C8" s="7">
        <v>2.05E7</v>
      </c>
      <c r="D8" s="2"/>
      <c r="E8" s="2"/>
    </row>
    <row r="9">
      <c r="A9" s="4" t="s">
        <v>6</v>
      </c>
      <c r="B9" s="9"/>
      <c r="C9" s="9" t="s">
        <v>7</v>
      </c>
      <c r="D9" s="2"/>
      <c r="E9" s="2"/>
    </row>
    <row r="10">
      <c r="A10" s="11" t="s">
        <v>8</v>
      </c>
      <c r="B10" s="5"/>
      <c r="C10" s="5" t="s">
        <v>9</v>
      </c>
      <c r="D10" s="2"/>
      <c r="E10" s="2"/>
    </row>
    <row r="11">
      <c r="A11" s="4" t="s">
        <v>10</v>
      </c>
      <c r="B11" s="9"/>
      <c r="C11" s="9" t="s">
        <v>11</v>
      </c>
      <c r="D11" s="2"/>
      <c r="E11" s="2"/>
    </row>
    <row r="12">
      <c r="A12" s="4" t="s">
        <v>13</v>
      </c>
      <c r="B12" s="9"/>
      <c r="C12" s="9" t="s">
        <v>14</v>
      </c>
      <c r="D12" s="2"/>
      <c r="E12" s="2"/>
    </row>
    <row r="13">
      <c r="A13" s="4" t="s">
        <v>15</v>
      </c>
      <c r="B13" s="5"/>
      <c r="C13" s="5"/>
      <c r="D13" s="2"/>
      <c r="E13" s="2"/>
    </row>
    <row r="14">
      <c r="A14" s="14" t="s">
        <v>17</v>
      </c>
      <c r="B14" s="2"/>
      <c r="C14" s="2"/>
      <c r="D14" s="2"/>
      <c r="E14" s="2"/>
    </row>
    <row r="15">
      <c r="A15" s="15"/>
      <c r="B15" s="17"/>
      <c r="C15" s="17"/>
      <c r="D15" s="17"/>
      <c r="E15" s="17"/>
    </row>
    <row r="16">
      <c r="A16" s="15"/>
      <c r="B16" s="17"/>
      <c r="C16" s="17"/>
      <c r="D16" s="17"/>
      <c r="E16" s="17"/>
    </row>
    <row r="17">
      <c r="A17" s="15" t="s">
        <v>20</v>
      </c>
      <c r="B17" s="5"/>
      <c r="C17" s="5"/>
      <c r="D17" s="2"/>
      <c r="E17" s="2"/>
    </row>
    <row r="18">
      <c r="A18" s="18" t="s">
        <v>21</v>
      </c>
      <c r="B18" s="10"/>
      <c r="C18" s="10"/>
      <c r="D18" s="2"/>
      <c r="E18" s="2"/>
    </row>
    <row r="19">
      <c r="A19" s="20" t="s">
        <v>22</v>
      </c>
      <c r="B19" s="21"/>
      <c r="C19" s="21"/>
      <c r="D19" s="21"/>
      <c r="E19" s="21"/>
    </row>
    <row r="20" ht="70.5" customHeight="1">
      <c r="A20" s="23" t="s">
        <v>23</v>
      </c>
      <c r="B20" s="25" t="s">
        <v>25</v>
      </c>
      <c r="C20" s="27" t="s">
        <v>24</v>
      </c>
      <c r="D20" s="25" t="s">
        <v>30</v>
      </c>
      <c r="E20" s="25" t="s">
        <v>31</v>
      </c>
      <c r="F20" s="29" t="s">
        <v>32</v>
      </c>
      <c r="G20" s="23" t="s">
        <v>29</v>
      </c>
    </row>
    <row r="21">
      <c r="A21" s="31">
        <v>1.0</v>
      </c>
      <c r="B21" s="33">
        <v>2.0</v>
      </c>
      <c r="C21" s="33">
        <v>3.0</v>
      </c>
      <c r="D21" s="35">
        <v>4.0</v>
      </c>
      <c r="E21" s="35">
        <v>5.0</v>
      </c>
      <c r="F21" s="35">
        <v>6.0</v>
      </c>
      <c r="G21" s="31">
        <v>7.0</v>
      </c>
    </row>
    <row r="22" ht="15.75" customHeight="1">
      <c r="A22" s="36" t="s">
        <v>34</v>
      </c>
      <c r="B22" s="38">
        <v>4.0</v>
      </c>
      <c r="C22" s="39"/>
      <c r="D22" s="40">
        <v>0.0</v>
      </c>
      <c r="E22" s="42"/>
      <c r="F22" s="42"/>
      <c r="G22" s="43"/>
    </row>
    <row r="23" ht="15.75" customHeight="1">
      <c r="A23" s="45" t="s">
        <v>38</v>
      </c>
      <c r="B23" s="38">
        <v>1.0</v>
      </c>
      <c r="C23" s="39"/>
      <c r="D23" s="40">
        <v>0.0</v>
      </c>
      <c r="E23" s="42"/>
      <c r="F23" s="42"/>
      <c r="G23" s="47">
        <v>43480.0</v>
      </c>
    </row>
    <row r="24" ht="15.75" customHeight="1">
      <c r="A24" s="48"/>
      <c r="B24" s="38">
        <v>2.0</v>
      </c>
      <c r="C24" s="39"/>
      <c r="D24" s="40">
        <v>0.0</v>
      </c>
      <c r="E24" s="42"/>
      <c r="F24" s="42"/>
      <c r="G24" s="47">
        <v>43570.0</v>
      </c>
    </row>
    <row r="25" ht="15.75" customHeight="1">
      <c r="A25" s="48"/>
      <c r="B25" s="38">
        <v>3.0</v>
      </c>
      <c r="C25" s="39"/>
      <c r="D25" s="40">
        <v>0.0</v>
      </c>
      <c r="E25" s="42"/>
      <c r="F25" s="42"/>
      <c r="G25" s="47">
        <v>43661.0</v>
      </c>
    </row>
    <row r="26" ht="15.75" customHeight="1">
      <c r="A26" s="48"/>
      <c r="B26" s="38">
        <v>4.0</v>
      </c>
      <c r="C26" s="39"/>
      <c r="D26" s="40">
        <v>0.0</v>
      </c>
      <c r="E26" s="42"/>
      <c r="F26" s="42"/>
      <c r="G26" s="47">
        <v>43753.0</v>
      </c>
    </row>
    <row r="27" ht="15.75" customHeight="1">
      <c r="A27" s="45" t="s">
        <v>40</v>
      </c>
      <c r="B27" s="38">
        <v>1.0</v>
      </c>
      <c r="C27" s="39"/>
      <c r="D27" s="40">
        <v>0.0</v>
      </c>
      <c r="E27" s="42"/>
      <c r="F27" s="42"/>
      <c r="G27" s="47">
        <v>43845.0</v>
      </c>
    </row>
    <row r="28" ht="15.75" customHeight="1">
      <c r="A28" s="48"/>
      <c r="B28" s="38">
        <v>2.0</v>
      </c>
      <c r="C28" s="39"/>
      <c r="D28" s="40">
        <v>0.0</v>
      </c>
      <c r="E28" s="42"/>
      <c r="F28" s="42"/>
      <c r="G28" s="47">
        <v>43936.0</v>
      </c>
    </row>
    <row r="29" ht="15.75" customHeight="1">
      <c r="A29" s="48"/>
      <c r="B29" s="38">
        <v>3.0</v>
      </c>
      <c r="C29" s="39"/>
      <c r="D29" s="40">
        <v>0.0</v>
      </c>
      <c r="E29" s="42"/>
      <c r="F29" s="42"/>
      <c r="G29" s="47">
        <v>44027.0</v>
      </c>
    </row>
    <row r="30" ht="15.75" customHeight="1">
      <c r="A30" s="48"/>
      <c r="B30" s="38">
        <v>4.0</v>
      </c>
      <c r="C30" s="26">
        <v>0.0</v>
      </c>
      <c r="D30" s="28">
        <v>0.0</v>
      </c>
      <c r="E30" s="28"/>
      <c r="F30" s="28"/>
      <c r="G30" s="47">
        <v>44119.0</v>
      </c>
    </row>
    <row r="31" ht="15.75" customHeight="1">
      <c r="A31" s="45" t="s">
        <v>41</v>
      </c>
      <c r="B31" s="38">
        <v>1.0</v>
      </c>
      <c r="C31" s="26">
        <v>1.0</v>
      </c>
      <c r="D31" s="32">
        <v>427099.0</v>
      </c>
      <c r="E31" s="28"/>
      <c r="F31" s="28"/>
      <c r="G31" s="47">
        <v>44211.0</v>
      </c>
    </row>
    <row r="32" ht="15.75" customHeight="1">
      <c r="A32" s="48"/>
      <c r="B32" s="38">
        <v>2.0</v>
      </c>
      <c r="C32" s="26">
        <v>2.0</v>
      </c>
      <c r="D32" s="49">
        <v>427083.0</v>
      </c>
      <c r="E32" s="28"/>
      <c r="F32" s="28"/>
      <c r="G32" s="47">
        <v>44301.0</v>
      </c>
    </row>
    <row r="33" ht="15.75" customHeight="1">
      <c r="A33" s="48"/>
      <c r="B33" s="38">
        <v>3.0</v>
      </c>
      <c r="C33" s="26">
        <v>3.0</v>
      </c>
      <c r="D33" s="49">
        <f t="shared" ref="D33:D78" si="1">D32</f>
        <v>427083</v>
      </c>
      <c r="E33" s="28"/>
      <c r="F33" s="28"/>
      <c r="G33" s="47">
        <v>44392.0</v>
      </c>
    </row>
    <row r="34" ht="15.75" customHeight="1">
      <c r="A34" s="48"/>
      <c r="B34" s="38">
        <v>4.0</v>
      </c>
      <c r="C34" s="26">
        <v>4.0</v>
      </c>
      <c r="D34" s="49">
        <f t="shared" si="1"/>
        <v>427083</v>
      </c>
      <c r="E34" s="28"/>
      <c r="F34" s="28"/>
      <c r="G34" s="47">
        <v>44484.0</v>
      </c>
    </row>
    <row r="35" ht="15.75" customHeight="1">
      <c r="A35" s="45" t="s">
        <v>42</v>
      </c>
      <c r="B35" s="38">
        <v>1.0</v>
      </c>
      <c r="C35" s="26">
        <v>5.0</v>
      </c>
      <c r="D35" s="49">
        <f t="shared" si="1"/>
        <v>427083</v>
      </c>
      <c r="E35" s="28"/>
      <c r="F35" s="28"/>
      <c r="G35" s="47">
        <f t="shared" ref="G35:G43" si="2">G31+365</f>
        <v>44576</v>
      </c>
    </row>
    <row r="36" ht="15.75" customHeight="1">
      <c r="A36" s="48"/>
      <c r="B36" s="38">
        <v>2.0</v>
      </c>
      <c r="C36" s="26">
        <v>6.0</v>
      </c>
      <c r="D36" s="49">
        <f t="shared" si="1"/>
        <v>427083</v>
      </c>
      <c r="E36" s="28"/>
      <c r="F36" s="28"/>
      <c r="G36" s="47">
        <f t="shared" si="2"/>
        <v>44666</v>
      </c>
    </row>
    <row r="37" ht="15.75" customHeight="1">
      <c r="A37" s="48"/>
      <c r="B37" s="38">
        <v>3.0</v>
      </c>
      <c r="C37" s="26">
        <v>7.0</v>
      </c>
      <c r="D37" s="49">
        <f t="shared" si="1"/>
        <v>427083</v>
      </c>
      <c r="E37" s="28"/>
      <c r="F37" s="28"/>
      <c r="G37" s="47">
        <f t="shared" si="2"/>
        <v>44757</v>
      </c>
    </row>
    <row r="38" ht="15.75" customHeight="1">
      <c r="A38" s="48"/>
      <c r="B38" s="38">
        <v>4.0</v>
      </c>
      <c r="C38" s="26">
        <v>8.0</v>
      </c>
      <c r="D38" s="49">
        <f t="shared" si="1"/>
        <v>427083</v>
      </c>
      <c r="E38" s="28"/>
      <c r="F38" s="28"/>
      <c r="G38" s="47">
        <f t="shared" si="2"/>
        <v>44849</v>
      </c>
    </row>
    <row r="39" ht="15.75" customHeight="1">
      <c r="A39" s="48">
        <f>A35+1</f>
        <v>2023</v>
      </c>
      <c r="B39" s="38">
        <v>1.0</v>
      </c>
      <c r="C39" s="26">
        <v>9.0</v>
      </c>
      <c r="D39" s="49">
        <f t="shared" si="1"/>
        <v>427083</v>
      </c>
      <c r="E39" s="28"/>
      <c r="F39" s="28"/>
      <c r="G39" s="47">
        <f t="shared" si="2"/>
        <v>44941</v>
      </c>
    </row>
    <row r="40" ht="15.75" customHeight="1">
      <c r="A40" s="48"/>
      <c r="B40" s="38">
        <v>2.0</v>
      </c>
      <c r="C40" s="26">
        <v>10.0</v>
      </c>
      <c r="D40" s="49">
        <f t="shared" si="1"/>
        <v>427083</v>
      </c>
      <c r="E40" s="28"/>
      <c r="F40" s="28"/>
      <c r="G40" s="47">
        <f t="shared" si="2"/>
        <v>45031</v>
      </c>
    </row>
    <row r="41" ht="15.75" customHeight="1">
      <c r="A41" s="48"/>
      <c r="B41" s="38">
        <v>3.0</v>
      </c>
      <c r="C41" s="26">
        <v>11.0</v>
      </c>
      <c r="D41" s="49">
        <f t="shared" si="1"/>
        <v>427083</v>
      </c>
      <c r="E41" s="28"/>
      <c r="F41" s="28"/>
      <c r="G41" s="47">
        <f t="shared" si="2"/>
        <v>45122</v>
      </c>
    </row>
    <row r="42" ht="15.75" customHeight="1">
      <c r="A42" s="48"/>
      <c r="B42" s="38">
        <v>4.0</v>
      </c>
      <c r="C42" s="26">
        <v>12.0</v>
      </c>
      <c r="D42" s="49">
        <f t="shared" si="1"/>
        <v>427083</v>
      </c>
      <c r="E42" s="28"/>
      <c r="F42" s="28"/>
      <c r="G42" s="47">
        <f t="shared" si="2"/>
        <v>45214</v>
      </c>
    </row>
    <row r="43" ht="15.75" customHeight="1">
      <c r="A43" s="48">
        <f>A39+1</f>
        <v>2024</v>
      </c>
      <c r="B43" s="38">
        <v>1.0</v>
      </c>
      <c r="C43" s="26">
        <v>13.0</v>
      </c>
      <c r="D43" s="49">
        <f t="shared" si="1"/>
        <v>427083</v>
      </c>
      <c r="E43" s="28"/>
      <c r="F43" s="28"/>
      <c r="G43" s="47">
        <f t="shared" si="2"/>
        <v>45306</v>
      </c>
    </row>
    <row r="44" ht="15.75" customHeight="1">
      <c r="A44" s="48"/>
      <c r="B44" s="38">
        <v>2.0</v>
      </c>
      <c r="C44" s="26">
        <v>14.0</v>
      </c>
      <c r="D44" s="49">
        <f t="shared" si="1"/>
        <v>427083</v>
      </c>
      <c r="E44" s="28"/>
      <c r="F44" s="28"/>
      <c r="G44" s="47">
        <f t="shared" ref="G44:G47" si="3">G40+366</f>
        <v>45397</v>
      </c>
    </row>
    <row r="45" ht="15.75" customHeight="1">
      <c r="A45" s="48"/>
      <c r="B45" s="38">
        <v>3.0</v>
      </c>
      <c r="C45" s="26">
        <v>15.0</v>
      </c>
      <c r="D45" s="49">
        <f t="shared" si="1"/>
        <v>427083</v>
      </c>
      <c r="E45" s="28"/>
      <c r="F45" s="28"/>
      <c r="G45" s="47">
        <f t="shared" si="3"/>
        <v>45488</v>
      </c>
    </row>
    <row r="46" ht="15.75" customHeight="1">
      <c r="A46" s="48"/>
      <c r="B46" s="38">
        <v>4.0</v>
      </c>
      <c r="C46" s="26">
        <v>16.0</v>
      </c>
      <c r="D46" s="49">
        <f t="shared" si="1"/>
        <v>427083</v>
      </c>
      <c r="E46" s="28"/>
      <c r="F46" s="28"/>
      <c r="G46" s="47">
        <f t="shared" si="3"/>
        <v>45580</v>
      </c>
    </row>
    <row r="47" ht="15.75" customHeight="1">
      <c r="A47" s="48">
        <f>A43+1</f>
        <v>2025</v>
      </c>
      <c r="B47" s="38">
        <v>1.0</v>
      </c>
      <c r="C47" s="26">
        <v>17.0</v>
      </c>
      <c r="D47" s="49">
        <f t="shared" si="1"/>
        <v>427083</v>
      </c>
      <c r="E47" s="28"/>
      <c r="F47" s="28"/>
      <c r="G47" s="47">
        <f t="shared" si="3"/>
        <v>45672</v>
      </c>
    </row>
    <row r="48" ht="15.75" customHeight="1">
      <c r="A48" s="48"/>
      <c r="B48" s="38">
        <v>2.0</v>
      </c>
      <c r="C48" s="26">
        <v>18.0</v>
      </c>
      <c r="D48" s="49">
        <f t="shared" si="1"/>
        <v>427083</v>
      </c>
      <c r="E48" s="28"/>
      <c r="F48" s="28"/>
      <c r="G48" s="47">
        <f t="shared" ref="G48:G59" si="4">G44+365</f>
        <v>45762</v>
      </c>
    </row>
    <row r="49" ht="15.75" customHeight="1">
      <c r="A49" s="48"/>
      <c r="B49" s="38">
        <v>3.0</v>
      </c>
      <c r="C49" s="26">
        <v>19.0</v>
      </c>
      <c r="D49" s="49">
        <f t="shared" si="1"/>
        <v>427083</v>
      </c>
      <c r="E49" s="28"/>
      <c r="F49" s="28"/>
      <c r="G49" s="47">
        <f t="shared" si="4"/>
        <v>45853</v>
      </c>
    </row>
    <row r="50" ht="15.75" customHeight="1">
      <c r="A50" s="48"/>
      <c r="B50" s="38">
        <v>4.0</v>
      </c>
      <c r="C50" s="26">
        <v>20.0</v>
      </c>
      <c r="D50" s="49">
        <f t="shared" si="1"/>
        <v>427083</v>
      </c>
      <c r="E50" s="28"/>
      <c r="F50" s="28"/>
      <c r="G50" s="47">
        <f t="shared" si="4"/>
        <v>45945</v>
      </c>
    </row>
    <row r="51" ht="15.75" customHeight="1">
      <c r="A51" s="48">
        <f>A47+1</f>
        <v>2026</v>
      </c>
      <c r="B51" s="38">
        <v>1.0</v>
      </c>
      <c r="C51" s="26">
        <v>21.0</v>
      </c>
      <c r="D51" s="49">
        <f t="shared" si="1"/>
        <v>427083</v>
      </c>
      <c r="E51" s="28"/>
      <c r="F51" s="28"/>
      <c r="G51" s="47">
        <f t="shared" si="4"/>
        <v>46037</v>
      </c>
    </row>
    <row r="52" ht="15.75" customHeight="1">
      <c r="A52" s="48"/>
      <c r="B52" s="38">
        <v>2.0</v>
      </c>
      <c r="C52" s="26">
        <v>22.0</v>
      </c>
      <c r="D52" s="49">
        <f t="shared" si="1"/>
        <v>427083</v>
      </c>
      <c r="E52" s="28"/>
      <c r="F52" s="28"/>
      <c r="G52" s="47">
        <f t="shared" si="4"/>
        <v>46127</v>
      </c>
    </row>
    <row r="53" ht="15.75" customHeight="1">
      <c r="A53" s="48"/>
      <c r="B53" s="38">
        <v>3.0</v>
      </c>
      <c r="C53" s="26">
        <v>23.0</v>
      </c>
      <c r="D53" s="49">
        <f t="shared" si="1"/>
        <v>427083</v>
      </c>
      <c r="E53" s="28"/>
      <c r="F53" s="28"/>
      <c r="G53" s="47">
        <f t="shared" si="4"/>
        <v>46218</v>
      </c>
    </row>
    <row r="54" ht="15.75" customHeight="1">
      <c r="A54" s="48"/>
      <c r="B54" s="38">
        <v>4.0</v>
      </c>
      <c r="C54" s="26">
        <v>24.0</v>
      </c>
      <c r="D54" s="49">
        <f t="shared" si="1"/>
        <v>427083</v>
      </c>
      <c r="E54" s="28"/>
      <c r="F54" s="28"/>
      <c r="G54" s="47">
        <f t="shared" si="4"/>
        <v>46310</v>
      </c>
    </row>
    <row r="55" ht="15.75" customHeight="1">
      <c r="A55" s="48">
        <f>A51+1</f>
        <v>2027</v>
      </c>
      <c r="B55" s="38">
        <v>1.0</v>
      </c>
      <c r="C55" s="26">
        <v>25.0</v>
      </c>
      <c r="D55" s="49">
        <f t="shared" si="1"/>
        <v>427083</v>
      </c>
      <c r="E55" s="28"/>
      <c r="F55" s="28"/>
      <c r="G55" s="47">
        <f t="shared" si="4"/>
        <v>46402</v>
      </c>
    </row>
    <row r="56" ht="15.75" customHeight="1">
      <c r="A56" s="48"/>
      <c r="B56" s="38">
        <v>2.0</v>
      </c>
      <c r="C56" s="26">
        <v>26.0</v>
      </c>
      <c r="D56" s="49">
        <f t="shared" si="1"/>
        <v>427083</v>
      </c>
      <c r="E56" s="28"/>
      <c r="F56" s="28"/>
      <c r="G56" s="47">
        <f t="shared" si="4"/>
        <v>46492</v>
      </c>
    </row>
    <row r="57" ht="15.75" customHeight="1">
      <c r="A57" s="48"/>
      <c r="B57" s="38">
        <v>3.0</v>
      </c>
      <c r="C57" s="26">
        <v>27.0</v>
      </c>
      <c r="D57" s="49">
        <f t="shared" si="1"/>
        <v>427083</v>
      </c>
      <c r="E57" s="28"/>
      <c r="F57" s="28"/>
      <c r="G57" s="47">
        <f t="shared" si="4"/>
        <v>46583</v>
      </c>
    </row>
    <row r="58" ht="15.75" customHeight="1">
      <c r="A58" s="48"/>
      <c r="B58" s="38">
        <v>4.0</v>
      </c>
      <c r="C58" s="26">
        <v>28.0</v>
      </c>
      <c r="D58" s="49">
        <f t="shared" si="1"/>
        <v>427083</v>
      </c>
      <c r="E58" s="28"/>
      <c r="F58" s="28"/>
      <c r="G58" s="47">
        <f t="shared" si="4"/>
        <v>46675</v>
      </c>
    </row>
    <row r="59" ht="15.75" customHeight="1">
      <c r="A59" s="48">
        <f>A55+1</f>
        <v>2028</v>
      </c>
      <c r="B59" s="38">
        <v>1.0</v>
      </c>
      <c r="C59" s="26">
        <v>29.0</v>
      </c>
      <c r="D59" s="49">
        <f t="shared" si="1"/>
        <v>427083</v>
      </c>
      <c r="E59" s="28"/>
      <c r="F59" s="28"/>
      <c r="G59" s="47">
        <f t="shared" si="4"/>
        <v>46767</v>
      </c>
    </row>
    <row r="60" ht="15.75" customHeight="1">
      <c r="A60" s="48"/>
      <c r="B60" s="38">
        <v>2.0</v>
      </c>
      <c r="C60" s="26">
        <v>30.0</v>
      </c>
      <c r="D60" s="49">
        <f t="shared" si="1"/>
        <v>427083</v>
      </c>
      <c r="E60" s="50"/>
      <c r="F60" s="50"/>
      <c r="G60" s="47">
        <f t="shared" ref="G60:G63" si="5">G56+366</f>
        <v>46858</v>
      </c>
    </row>
    <row r="61" ht="15.75" customHeight="1">
      <c r="A61" s="48"/>
      <c r="B61" s="38">
        <v>3.0</v>
      </c>
      <c r="C61" s="26">
        <v>31.0</v>
      </c>
      <c r="D61" s="49">
        <f t="shared" si="1"/>
        <v>427083</v>
      </c>
      <c r="E61" s="28"/>
      <c r="F61" s="28"/>
      <c r="G61" s="47">
        <f t="shared" si="5"/>
        <v>46949</v>
      </c>
    </row>
    <row r="62" ht="15.75" customHeight="1">
      <c r="A62" s="48"/>
      <c r="B62" s="38">
        <v>4.0</v>
      </c>
      <c r="C62" s="26">
        <v>32.0</v>
      </c>
      <c r="D62" s="49">
        <f t="shared" si="1"/>
        <v>427083</v>
      </c>
      <c r="E62" s="28"/>
      <c r="F62" s="28"/>
      <c r="G62" s="47">
        <f t="shared" si="5"/>
        <v>47041</v>
      </c>
    </row>
    <row r="63" ht="15.75" customHeight="1">
      <c r="A63" s="48">
        <f>A59+1</f>
        <v>2029</v>
      </c>
      <c r="B63" s="38">
        <v>1.0</v>
      </c>
      <c r="C63" s="26">
        <v>33.0</v>
      </c>
      <c r="D63" s="49">
        <f t="shared" si="1"/>
        <v>427083</v>
      </c>
      <c r="E63" s="28"/>
      <c r="F63" s="28"/>
      <c r="G63" s="47">
        <f t="shared" si="5"/>
        <v>47133</v>
      </c>
    </row>
    <row r="64" ht="15.75" customHeight="1">
      <c r="A64" s="48"/>
      <c r="B64" s="38">
        <v>2.0</v>
      </c>
      <c r="C64" s="51">
        <v>34.0</v>
      </c>
      <c r="D64" s="49">
        <f t="shared" si="1"/>
        <v>427083</v>
      </c>
      <c r="E64" s="52"/>
      <c r="F64" s="52"/>
      <c r="G64" s="47">
        <f t="shared" ref="G64:G75" si="6">G60+365</f>
        <v>47223</v>
      </c>
    </row>
    <row r="65" ht="15.75" customHeight="1">
      <c r="A65" s="48"/>
      <c r="B65" s="38">
        <v>3.0</v>
      </c>
      <c r="C65" s="51">
        <v>35.0</v>
      </c>
      <c r="D65" s="49">
        <f t="shared" si="1"/>
        <v>427083</v>
      </c>
      <c r="E65" s="52"/>
      <c r="F65" s="52"/>
      <c r="G65" s="47">
        <f t="shared" si="6"/>
        <v>47314</v>
      </c>
    </row>
    <row r="66" ht="15.75" customHeight="1">
      <c r="A66" s="48"/>
      <c r="B66" s="38">
        <v>4.0</v>
      </c>
      <c r="C66" s="51">
        <v>36.0</v>
      </c>
      <c r="D66" s="49">
        <f t="shared" si="1"/>
        <v>427083</v>
      </c>
      <c r="E66" s="52"/>
      <c r="F66" s="52"/>
      <c r="G66" s="47">
        <f t="shared" si="6"/>
        <v>47406</v>
      </c>
    </row>
    <row r="67" ht="15.75" customHeight="1">
      <c r="A67" s="48">
        <f>A63+1</f>
        <v>2030</v>
      </c>
      <c r="B67" s="38">
        <v>1.0</v>
      </c>
      <c r="C67" s="51">
        <v>37.0</v>
      </c>
      <c r="D67" s="49">
        <f t="shared" si="1"/>
        <v>427083</v>
      </c>
      <c r="E67" s="52"/>
      <c r="F67" s="52"/>
      <c r="G67" s="47">
        <f t="shared" si="6"/>
        <v>47498</v>
      </c>
    </row>
    <row r="68" ht="15.75" customHeight="1">
      <c r="A68" s="48"/>
      <c r="B68" s="38">
        <v>2.0</v>
      </c>
      <c r="C68" s="51">
        <v>38.0</v>
      </c>
      <c r="D68" s="49">
        <f t="shared" si="1"/>
        <v>427083</v>
      </c>
      <c r="E68" s="52"/>
      <c r="F68" s="52"/>
      <c r="G68" s="47">
        <f t="shared" si="6"/>
        <v>47588</v>
      </c>
    </row>
    <row r="69" ht="15.75" customHeight="1">
      <c r="A69" s="48"/>
      <c r="B69" s="38">
        <v>3.0</v>
      </c>
      <c r="C69" s="51">
        <v>39.0</v>
      </c>
      <c r="D69" s="49">
        <f t="shared" si="1"/>
        <v>427083</v>
      </c>
      <c r="E69" s="52"/>
      <c r="F69" s="52"/>
      <c r="G69" s="47">
        <f t="shared" si="6"/>
        <v>47679</v>
      </c>
    </row>
    <row r="70" ht="15.75" customHeight="1">
      <c r="A70" s="48"/>
      <c r="B70" s="38">
        <v>4.0</v>
      </c>
      <c r="C70" s="51">
        <v>40.0</v>
      </c>
      <c r="D70" s="49">
        <f t="shared" si="1"/>
        <v>427083</v>
      </c>
      <c r="E70" s="52"/>
      <c r="F70" s="52"/>
      <c r="G70" s="47">
        <f t="shared" si="6"/>
        <v>47771</v>
      </c>
    </row>
    <row r="71" ht="15.75" customHeight="1">
      <c r="A71" s="48">
        <f>A67+1</f>
        <v>2031</v>
      </c>
      <c r="B71" s="38">
        <v>1.0</v>
      </c>
      <c r="C71" s="51">
        <v>41.0</v>
      </c>
      <c r="D71" s="49">
        <f t="shared" si="1"/>
        <v>427083</v>
      </c>
      <c r="E71" s="52"/>
      <c r="F71" s="52"/>
      <c r="G71" s="47">
        <f t="shared" si="6"/>
        <v>47863</v>
      </c>
    </row>
    <row r="72" ht="15.75" customHeight="1">
      <c r="A72" s="48"/>
      <c r="B72" s="38">
        <v>2.0</v>
      </c>
      <c r="C72" s="51">
        <v>42.0</v>
      </c>
      <c r="D72" s="49">
        <f t="shared" si="1"/>
        <v>427083</v>
      </c>
      <c r="E72" s="52"/>
      <c r="F72" s="52"/>
      <c r="G72" s="47">
        <f t="shared" si="6"/>
        <v>47953</v>
      </c>
    </row>
    <row r="73" ht="15.75" customHeight="1">
      <c r="A73" s="48"/>
      <c r="B73" s="38">
        <v>3.0</v>
      </c>
      <c r="C73" s="51">
        <v>43.0</v>
      </c>
      <c r="D73" s="49">
        <f t="shared" si="1"/>
        <v>427083</v>
      </c>
      <c r="E73" s="52"/>
      <c r="F73" s="52"/>
      <c r="G73" s="47">
        <f t="shared" si="6"/>
        <v>48044</v>
      </c>
    </row>
    <row r="74" ht="15.75" customHeight="1">
      <c r="A74" s="48"/>
      <c r="B74" s="38">
        <v>4.0</v>
      </c>
      <c r="C74" s="51">
        <v>44.0</v>
      </c>
      <c r="D74" s="49">
        <f t="shared" si="1"/>
        <v>427083</v>
      </c>
      <c r="E74" s="52"/>
      <c r="F74" s="52"/>
      <c r="G74" s="47">
        <f t="shared" si="6"/>
        <v>48136</v>
      </c>
      <c r="J74" s="53"/>
      <c r="K74" s="53"/>
      <c r="L74" s="53"/>
      <c r="M74" s="53"/>
      <c r="N74" s="53"/>
      <c r="O74" s="53"/>
      <c r="P74" s="53"/>
    </row>
    <row r="75" ht="15.75" customHeight="1">
      <c r="A75" s="48">
        <f>A71+1</f>
        <v>2032</v>
      </c>
      <c r="B75" s="38">
        <v>1.0</v>
      </c>
      <c r="C75" s="51">
        <v>45.0</v>
      </c>
      <c r="D75" s="49">
        <f t="shared" si="1"/>
        <v>427083</v>
      </c>
      <c r="E75" s="52"/>
      <c r="F75" s="52"/>
      <c r="G75" s="47">
        <f t="shared" si="6"/>
        <v>48228</v>
      </c>
      <c r="J75" s="53"/>
      <c r="K75" s="53"/>
      <c r="L75" s="53"/>
      <c r="M75" s="53"/>
      <c r="N75" s="53"/>
      <c r="O75" s="53"/>
      <c r="P75" s="53"/>
    </row>
    <row r="76" ht="15.75" customHeight="1">
      <c r="A76" s="48"/>
      <c r="B76" s="38">
        <v>2.0</v>
      </c>
      <c r="C76" s="51">
        <v>46.0</v>
      </c>
      <c r="D76" s="49">
        <f t="shared" si="1"/>
        <v>427083</v>
      </c>
      <c r="E76" s="52"/>
      <c r="F76" s="52"/>
      <c r="G76" s="47">
        <f t="shared" ref="G76:G78" si="7">G72+366</f>
        <v>48319</v>
      </c>
      <c r="J76" s="53"/>
      <c r="K76" s="53"/>
      <c r="L76" s="53"/>
      <c r="M76" s="53"/>
      <c r="N76" s="53"/>
      <c r="O76" s="53"/>
      <c r="P76" s="53"/>
    </row>
    <row r="77" ht="15.75" customHeight="1">
      <c r="A77" s="48"/>
      <c r="B77" s="38">
        <v>3.0</v>
      </c>
      <c r="C77" s="51">
        <v>47.0</v>
      </c>
      <c r="D77" s="49">
        <f t="shared" si="1"/>
        <v>427083</v>
      </c>
      <c r="E77" s="52"/>
      <c r="F77" s="52"/>
      <c r="G77" s="47">
        <f t="shared" si="7"/>
        <v>48410</v>
      </c>
      <c r="J77" s="53"/>
      <c r="K77" s="54"/>
      <c r="L77" s="55"/>
      <c r="M77" s="53"/>
      <c r="N77" s="53"/>
      <c r="O77" s="53"/>
      <c r="P77" s="53"/>
    </row>
    <row r="78" ht="15.75" customHeight="1">
      <c r="A78" s="48"/>
      <c r="B78" s="38">
        <v>4.0</v>
      </c>
      <c r="C78" s="51">
        <v>48.0</v>
      </c>
      <c r="D78" s="49">
        <f t="shared" si="1"/>
        <v>427083</v>
      </c>
      <c r="E78" s="52"/>
      <c r="F78" s="52"/>
      <c r="G78" s="47">
        <f t="shared" si="7"/>
        <v>48502</v>
      </c>
      <c r="J78" s="53"/>
      <c r="K78" s="54"/>
      <c r="L78" s="54"/>
      <c r="M78" s="53"/>
      <c r="N78" s="53"/>
      <c r="O78" s="53"/>
      <c r="P78" s="53"/>
    </row>
    <row r="79" ht="15.75" customHeight="1">
      <c r="B79" s="56"/>
      <c r="C79" s="57" t="s">
        <v>43</v>
      </c>
      <c r="D79" s="58">
        <f>SUM(D31:D78)</f>
        <v>20500000</v>
      </c>
      <c r="J79" s="53"/>
      <c r="K79" s="54"/>
      <c r="L79" s="54"/>
      <c r="M79" s="53"/>
      <c r="N79" s="53"/>
      <c r="O79" s="53"/>
      <c r="P79" s="53"/>
    </row>
    <row r="80" ht="17.25" hidden="1" customHeight="1">
      <c r="B80" s="56"/>
      <c r="D80" s="59"/>
      <c r="G80" s="60"/>
      <c r="J80" s="53"/>
      <c r="K80" s="54"/>
      <c r="L80" s="54"/>
      <c r="M80" s="53"/>
      <c r="N80" s="53"/>
      <c r="O80" s="53"/>
      <c r="P80" s="53"/>
    </row>
    <row r="81" ht="15.75" hidden="1" customHeight="1">
      <c r="B81" s="56"/>
      <c r="D81" s="59"/>
      <c r="G81" s="60"/>
    </row>
    <row r="82" ht="15.75" hidden="1" customHeight="1">
      <c r="B82" s="56"/>
      <c r="D82" s="59"/>
      <c r="G82" s="60"/>
    </row>
    <row r="83" ht="15.75" hidden="1" customHeight="1">
      <c r="B83" s="56"/>
      <c r="D83" s="59"/>
      <c r="G83" s="60"/>
    </row>
    <row r="84" ht="15.75" hidden="1" customHeight="1">
      <c r="B84" s="56"/>
      <c r="D84" s="59"/>
      <c r="G84" s="60"/>
    </row>
    <row r="85" ht="15.75" hidden="1" customHeight="1">
      <c r="B85" s="56"/>
      <c r="D85" s="59"/>
      <c r="G85" s="60"/>
    </row>
    <row r="86" ht="15.75" hidden="1" customHeight="1">
      <c r="B86" s="56"/>
      <c r="D86" s="59"/>
      <c r="G86" s="60"/>
    </row>
    <row r="87" ht="15.75" hidden="1" customHeight="1">
      <c r="D87" s="59"/>
      <c r="G87" s="60"/>
    </row>
    <row r="88" ht="15.75" hidden="1" customHeight="1">
      <c r="D88" s="59"/>
      <c r="G88" s="60"/>
    </row>
    <row r="89" ht="15.75" hidden="1" customHeight="1">
      <c r="D89" s="59"/>
      <c r="G89" s="60"/>
    </row>
    <row r="90" ht="15.75" hidden="1" customHeight="1">
      <c r="D90" s="59"/>
      <c r="G90" s="60"/>
    </row>
    <row r="91" ht="15.75" hidden="1" customHeight="1"/>
    <row r="92" ht="15.75" customHeight="1"/>
    <row r="93" ht="15.75" customHeight="1"/>
    <row r="94" ht="15.75" customHeight="1">
      <c r="E94" s="41" t="s">
        <v>36</v>
      </c>
      <c r="F94" s="44" t="s">
        <v>37</v>
      </c>
    </row>
    <row r="95" ht="15.75" customHeight="1">
      <c r="E95" s="46"/>
      <c r="F95" s="46" t="s">
        <v>39</v>
      </c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3">
    <mergeCell ref="C8:E8"/>
    <mergeCell ref="C9:E9"/>
    <mergeCell ref="C11:E11"/>
    <mergeCell ref="C10:E10"/>
    <mergeCell ref="C7:E7"/>
    <mergeCell ref="A6:E6"/>
    <mergeCell ref="C12:E12"/>
    <mergeCell ref="F94:G94"/>
    <mergeCell ref="C13:E13"/>
    <mergeCell ref="C17:E17"/>
    <mergeCell ref="A14:E14"/>
    <mergeCell ref="C18:E18"/>
    <mergeCell ref="A19:E19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7.14"/>
    <col customWidth="1" min="3" max="3" width="12.86"/>
    <col customWidth="1" min="4" max="4" width="12.43"/>
    <col customWidth="1" min="5" max="5" width="14.57"/>
    <col customWidth="1" min="6" max="7" width="8.71"/>
    <col customWidth="1" min="8" max="8" width="13.43"/>
    <col customWidth="1" min="9" max="9" width="11.86"/>
    <col customWidth="1" min="10" max="10" width="13.43"/>
    <col customWidth="1" min="11" max="12" width="8.71"/>
    <col customWidth="1" min="13" max="13" width="10.86"/>
    <col customWidth="1" min="14" max="26" width="8.71"/>
  </cols>
  <sheetData>
    <row r="1">
      <c r="E1" t="s">
        <v>0</v>
      </c>
    </row>
    <row r="3">
      <c r="A3" t="s">
        <v>1</v>
      </c>
    </row>
    <row r="5" ht="15.75" customHeight="1"/>
    <row r="6" ht="21.75" customHeight="1">
      <c r="A6" s="1" t="s">
        <v>2</v>
      </c>
      <c r="B6" s="2"/>
      <c r="C6" s="2"/>
      <c r="D6" s="6"/>
      <c r="H6" s="3"/>
    </row>
    <row r="7">
      <c r="A7" s="8" t="s">
        <v>3</v>
      </c>
      <c r="B7" s="10" t="s">
        <v>4</v>
      </c>
      <c r="C7" s="2"/>
      <c r="D7" s="6"/>
    </row>
    <row r="8">
      <c r="A8" s="8" t="s">
        <v>5</v>
      </c>
      <c r="B8" s="12">
        <v>2.05E7</v>
      </c>
      <c r="C8" s="2"/>
      <c r="D8" s="6"/>
    </row>
    <row r="9">
      <c r="A9" s="8" t="s">
        <v>6</v>
      </c>
      <c r="B9" s="13" t="s">
        <v>12</v>
      </c>
      <c r="C9" s="2"/>
      <c r="D9" s="6"/>
    </row>
    <row r="10">
      <c r="A10" s="8" t="s">
        <v>16</v>
      </c>
      <c r="B10" s="10" t="s">
        <v>9</v>
      </c>
      <c r="C10" s="2"/>
      <c r="D10" s="6"/>
    </row>
    <row r="11">
      <c r="A11" s="8" t="s">
        <v>10</v>
      </c>
      <c r="B11" s="13" t="s">
        <v>11</v>
      </c>
      <c r="C11" s="2"/>
      <c r="D11" s="6"/>
    </row>
    <row r="12">
      <c r="A12" s="8" t="s">
        <v>13</v>
      </c>
      <c r="B12" s="13" t="s">
        <v>18</v>
      </c>
      <c r="C12" s="2"/>
      <c r="D12" s="6"/>
    </row>
    <row r="13">
      <c r="A13" s="8" t="s">
        <v>15</v>
      </c>
      <c r="B13" s="10"/>
      <c r="C13" s="2"/>
      <c r="D13" s="6"/>
    </row>
    <row r="14">
      <c r="A14" s="16" t="s">
        <v>19</v>
      </c>
      <c r="B14" s="2"/>
      <c r="C14" s="2"/>
      <c r="D14" s="6"/>
    </row>
    <row r="15">
      <c r="A15" s="18"/>
      <c r="B15" s="19"/>
      <c r="C15" s="19"/>
      <c r="D15" s="19"/>
    </row>
    <row r="16">
      <c r="A16" s="18"/>
      <c r="B16" s="19"/>
      <c r="C16" s="19"/>
      <c r="D16" s="19"/>
    </row>
    <row r="17">
      <c r="A17" s="18" t="s">
        <v>20</v>
      </c>
      <c r="B17" s="10"/>
      <c r="C17" s="2"/>
      <c r="D17" s="6"/>
    </row>
    <row r="18">
      <c r="A18" s="18" t="s">
        <v>21</v>
      </c>
      <c r="B18" s="10"/>
      <c r="C18" s="2"/>
      <c r="D18" s="6"/>
    </row>
    <row r="19">
      <c r="A19" s="20" t="s">
        <v>22</v>
      </c>
      <c r="B19" s="21"/>
      <c r="C19" s="21"/>
      <c r="D19" s="22"/>
    </row>
    <row r="20">
      <c r="A20" s="24" t="s">
        <v>24</v>
      </c>
      <c r="B20" s="24" t="s">
        <v>26</v>
      </c>
      <c r="C20" s="24" t="s">
        <v>27</v>
      </c>
      <c r="D20" s="24" t="s">
        <v>28</v>
      </c>
      <c r="E20" s="24" t="s">
        <v>29</v>
      </c>
    </row>
    <row r="21" ht="15.75" customHeight="1">
      <c r="A21" s="26">
        <v>0.0</v>
      </c>
      <c r="B21" s="28">
        <v>0.0</v>
      </c>
      <c r="C21" s="28"/>
      <c r="D21" s="28"/>
      <c r="E21" s="30" t="s">
        <v>33</v>
      </c>
    </row>
    <row r="22" ht="15.75" customHeight="1">
      <c r="A22" s="26">
        <v>1.0</v>
      </c>
      <c r="B22" s="32">
        <v>100000.0</v>
      </c>
      <c r="C22" s="28"/>
      <c r="D22" s="28"/>
      <c r="E22" s="30" t="s">
        <v>33</v>
      </c>
    </row>
    <row r="23" ht="15.75" customHeight="1">
      <c r="A23" s="26">
        <v>2.0</v>
      </c>
      <c r="B23" s="32">
        <v>1700000.0</v>
      </c>
      <c r="C23" s="28"/>
      <c r="D23" s="28"/>
      <c r="E23" s="34"/>
    </row>
    <row r="24" ht="15.75" customHeight="1">
      <c r="A24" s="26">
        <v>3.0</v>
      </c>
      <c r="B24" s="32">
        <v>1700000.0</v>
      </c>
      <c r="C24" s="28"/>
      <c r="D24" s="28"/>
      <c r="E24" s="34"/>
    </row>
    <row r="25" ht="15.75" customHeight="1">
      <c r="A25" s="26">
        <v>4.0</v>
      </c>
      <c r="B25" s="32">
        <v>1700000.0</v>
      </c>
      <c r="C25" s="28"/>
      <c r="D25" s="28"/>
      <c r="E25" s="34"/>
    </row>
    <row r="26" ht="15.75" customHeight="1">
      <c r="A26" s="26">
        <v>5.0</v>
      </c>
      <c r="B26" s="32">
        <v>1700000.0</v>
      </c>
      <c r="C26" s="28"/>
      <c r="D26" s="28"/>
      <c r="E26" s="34"/>
    </row>
    <row r="27" ht="15.75" customHeight="1">
      <c r="A27" s="26">
        <v>6.0</v>
      </c>
      <c r="B27" s="32">
        <v>1700000.0</v>
      </c>
      <c r="C27" s="28"/>
      <c r="D27" s="28"/>
      <c r="E27" s="34"/>
    </row>
    <row r="28" ht="15.75" customHeight="1">
      <c r="A28" s="26">
        <v>7.0</v>
      </c>
      <c r="B28" s="32">
        <v>1700000.0</v>
      </c>
      <c r="C28" s="28"/>
      <c r="D28" s="28"/>
      <c r="E28" s="34"/>
    </row>
    <row r="29" ht="15.75" customHeight="1">
      <c r="A29" s="26">
        <v>8.0</v>
      </c>
      <c r="B29" s="32">
        <v>1700000.0</v>
      </c>
      <c r="C29" s="28"/>
      <c r="D29" s="28"/>
      <c r="E29" s="34"/>
    </row>
    <row r="30" ht="15.75" customHeight="1">
      <c r="A30" s="26">
        <v>9.0</v>
      </c>
      <c r="B30" s="32">
        <v>1700000.0</v>
      </c>
      <c r="C30" s="28"/>
      <c r="D30" s="28"/>
      <c r="E30" s="34"/>
    </row>
    <row r="31" ht="15.75" customHeight="1">
      <c r="A31" s="26">
        <v>10.0</v>
      </c>
      <c r="B31" s="32">
        <v>1700000.0</v>
      </c>
      <c r="C31" s="28"/>
      <c r="D31" s="28"/>
      <c r="E31" s="34"/>
    </row>
    <row r="32" ht="15.75" customHeight="1">
      <c r="A32" s="26">
        <v>11.0</v>
      </c>
      <c r="B32" s="32">
        <v>1700000.0</v>
      </c>
      <c r="C32" s="28"/>
      <c r="D32" s="28"/>
      <c r="E32" s="34"/>
    </row>
    <row r="33" ht="15.75" customHeight="1">
      <c r="A33" s="26">
        <v>12.0</v>
      </c>
      <c r="B33" s="32">
        <v>1700000.0</v>
      </c>
      <c r="C33" s="28"/>
      <c r="D33" s="28"/>
      <c r="E33" s="34"/>
    </row>
    <row r="34" ht="15.75" customHeight="1">
      <c r="A34" s="37">
        <v>13.0</v>
      </c>
      <c r="B34" s="32">
        <v>1700000.0</v>
      </c>
      <c r="C34" s="28"/>
      <c r="D34" s="28"/>
      <c r="E34" s="34"/>
    </row>
    <row r="35" ht="15.75" customHeight="1">
      <c r="A35" s="26"/>
      <c r="B35" s="32"/>
      <c r="C35" s="28"/>
      <c r="D35" s="28"/>
      <c r="E35" s="34"/>
    </row>
    <row r="36" ht="15.75" customHeight="1">
      <c r="A36" s="37" t="s">
        <v>35</v>
      </c>
      <c r="B36" s="32">
        <f>SUM(B22:B34)</f>
        <v>20500000</v>
      </c>
      <c r="C36" s="28"/>
      <c r="D36" s="28"/>
      <c r="E36" s="34"/>
    </row>
    <row r="37" ht="15.75" customHeight="1"/>
    <row r="38" ht="15.75" customHeight="1"/>
    <row r="39" ht="15.75" customHeight="1"/>
    <row r="40" ht="15.75" customHeight="1">
      <c r="C40" s="41" t="s">
        <v>36</v>
      </c>
      <c r="D40" s="44" t="s">
        <v>37</v>
      </c>
    </row>
    <row r="41" ht="15.75" customHeight="1">
      <c r="C41" s="46"/>
      <c r="D41" s="46" t="s">
        <v>39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mergeCells count="13">
    <mergeCell ref="B17:D17"/>
    <mergeCell ref="B18:D18"/>
    <mergeCell ref="A19:D19"/>
    <mergeCell ref="B8:D8"/>
    <mergeCell ref="B7:D7"/>
    <mergeCell ref="B9:D9"/>
    <mergeCell ref="B10:D10"/>
    <mergeCell ref="B11:D11"/>
    <mergeCell ref="D40:E40"/>
    <mergeCell ref="B12:D12"/>
    <mergeCell ref="B13:D13"/>
    <mergeCell ref="A6:D6"/>
    <mergeCell ref="A14:D14"/>
  </mergeCells>
  <drawing r:id="rId1"/>
</worksheet>
</file>